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6'!$5:$6</definedName>
    <definedName name="_xlnm.Print_Area" localSheetId="0">'приложение 6'!$A$1:$E$112</definedName>
  </definedNames>
  <calcPr fullCalcOnLoad="1"/>
</workbook>
</file>

<file path=xl/sharedStrings.xml><?xml version="1.0" encoding="utf-8"?>
<sst xmlns="http://schemas.openxmlformats.org/spreadsheetml/2006/main" count="295" uniqueCount="114">
  <si>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</si>
  <si>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</si>
  <si>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</si>
  <si>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</si>
  <si>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>Суммы, тыс.рублей</t>
  </si>
  <si>
    <t xml:space="preserve">всего </t>
  </si>
  <si>
    <t xml:space="preserve">Дотации </t>
  </si>
  <si>
    <t>ОСГУ</t>
  </si>
  <si>
    <t>211; 213</t>
  </si>
  <si>
    <t>221; 222; 223; 224; 225; 226; 290; 310; 340; 530 (без командировок)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</si>
  <si>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</si>
  <si>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</si>
  <si>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</si>
  <si>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</si>
  <si>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</si>
  <si>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</si>
  <si>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</si>
  <si>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</si>
  <si>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</si>
  <si>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</si>
  <si>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</si>
  <si>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</si>
  <si>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</si>
  <si>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</si>
  <si>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</si>
  <si>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</si>
  <si>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</si>
  <si>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</si>
  <si>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</si>
  <si>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</si>
  <si>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</si>
  <si>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</si>
  <si>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</si>
  <si>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</si>
  <si>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</si>
  <si>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</si>
  <si>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
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</si>
  <si>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</si>
  <si>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</si>
  <si>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</si>
  <si>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</si>
  <si>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</si>
  <si>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</si>
  <si>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</si>
  <si>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</si>
  <si>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</si>
  <si>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</si>
  <si>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</si>
  <si>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</si>
  <si>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</si>
  <si>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</si>
  <si>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</si>
  <si>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</si>
  <si>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</si>
  <si>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</si>
  <si>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</si>
  <si>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</si>
  <si>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</si>
  <si>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</si>
  <si>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</si>
  <si>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</si>
  <si>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</si>
  <si>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</si>
  <si>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</si>
  <si>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</si>
  <si>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</si>
  <si>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</si>
  <si>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</si>
  <si>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</si>
  <si>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</si>
  <si>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</si>
  <si>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</si>
  <si>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</si>
  <si>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</si>
  <si>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</si>
  <si>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</si>
  <si>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</si>
  <si>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</si>
  <si>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</si>
  <si>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</si>
  <si>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</si>
  <si>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</si>
  <si>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</si>
  <si>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</si>
  <si>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</si>
  <si>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</si>
  <si>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</si>
  <si>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</si>
  <si>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</si>
  <si>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</si>
  <si>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</si>
  <si>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</si>
  <si>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</si>
  <si>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</si>
  <si>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</si>
  <si>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</si>
  <si>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2016 год</t>
  </si>
  <si>
    <t xml:space="preserve">Наименование </t>
  </si>
  <si>
    <t>0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</si>
  <si>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</si>
  <si>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</si>
  <si>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06 0 00 00000</t>
  </si>
  <si>
    <t>Иные выплаты населению</t>
  </si>
  <si>
    <t>Муниципальная программа "Развитие сферы культуры и туризма на территории муниципального района Сергиевский"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</si>
  <si>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</si>
  <si>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</si>
  <si>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22 0 00 00000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</si>
  <si>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</si>
  <si>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</si>
  <si>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</si>
  <si>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830</t>
  </si>
  <si>
    <t>Исполнение судебных актов</t>
  </si>
  <si>
    <t>360</t>
  </si>
  <si>
    <t>Приложение № 6                                               к  Решению Собрания представителей муниципального района Сергиевский                                      от "14" декабря 2016г. № 49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</si>
</sst>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vertical="justify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F112"/>
  <sheetViews>
    <sheetView tabSelected="1" view="pageBreakPreview" zoomScale="90" zoomScaleSheetLayoutView="90" zoomScalePageLayoutView="0" workbookViewId="0" topLeftCell="A1">
      <selection activeCell="A3" sqref="A3:E3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19.875" style="25" customWidth="1"/>
    <col min="5" max="5" width="20.75390625" style="25" customWidth="1"/>
    <col min="6" max="6" width="21.75390625" style="1" hidden="1" customWidth="1"/>
    <col min="7" max="16384" width="9.125" style="1" customWidth="1"/>
  </cols>
  <sheetData>
    <row r="2" spans="1:6" ht="90" customHeight="1">
      <c r="A2" s="12"/>
      <c r="B2" s="12"/>
      <c r="C2" s="17"/>
      <c r="D2" s="36" t="s">
        <v>113</v>
      </c>
      <c r="E2" s="36"/>
      <c r="F2" s="2"/>
    </row>
    <row r="3" spans="1:6" ht="60.75" customHeight="1">
      <c r="A3" s="35" t="s">
        <v>96</v>
      </c>
      <c r="B3" s="35"/>
      <c r="C3" s="35"/>
      <c r="D3" s="35"/>
      <c r="E3" s="35"/>
      <c r="F3" s="3"/>
    </row>
    <row r="4" spans="1:6" ht="18" customHeight="1">
      <c r="A4" s="12"/>
      <c r="B4" s="12"/>
      <c r="C4" s="12"/>
      <c r="D4" s="21"/>
      <c r="E4" s="22"/>
      <c r="F4" s="3"/>
    </row>
    <row r="5" spans="1:6" ht="21.75" customHeight="1">
      <c r="A5" s="33" t="s">
        <v>97</v>
      </c>
      <c r="B5" s="34" t="s">
        <v>0</v>
      </c>
      <c r="C5" s="34" t="s">
        <v>1</v>
      </c>
      <c r="D5" s="32" t="s">
        <v>4</v>
      </c>
      <c r="E5" s="32"/>
      <c r="F5" s="4"/>
    </row>
    <row r="6" spans="1:6" ht="60.75" customHeight="1">
      <c r="A6" s="33"/>
      <c r="B6" s="34"/>
      <c r="C6" s="34"/>
      <c r="D6" s="23" t="s">
        <v>5</v>
      </c>
      <c r="E6" s="24" t="s">
        <v>3</v>
      </c>
      <c r="F6" s="5" t="s">
        <v>7</v>
      </c>
    </row>
    <row r="7" spans="1:6" ht="70.5" customHeight="1">
      <c r="A7" s="10" t="s">
        <v>42</v>
      </c>
      <c r="B7" s="6" t="s">
        <v>70</v>
      </c>
      <c r="C7" s="6"/>
      <c r="D7" s="26">
        <f>D8</f>
        <v>669.53953</v>
      </c>
      <c r="E7" s="26">
        <f>E8</f>
        <v>0</v>
      </c>
      <c r="F7" s="5"/>
    </row>
    <row r="8" spans="1:6" ht="58.5" customHeight="1">
      <c r="A8" s="8" t="s">
        <v>17</v>
      </c>
      <c r="B8" s="7" t="s">
        <v>70</v>
      </c>
      <c r="C8" s="7" t="s">
        <v>16</v>
      </c>
      <c r="D8" s="27">
        <v>669.53953</v>
      </c>
      <c r="E8" s="28">
        <v>0</v>
      </c>
      <c r="F8" s="5"/>
    </row>
    <row r="9" spans="1:6" ht="66" customHeight="1">
      <c r="A9" s="10" t="s">
        <v>44</v>
      </c>
      <c r="B9" s="6" t="s">
        <v>73</v>
      </c>
      <c r="C9" s="6"/>
      <c r="D9" s="26">
        <f>D10</f>
        <v>638.21147</v>
      </c>
      <c r="E9" s="26">
        <f>E10</f>
        <v>0</v>
      </c>
      <c r="F9" s="5"/>
    </row>
    <row r="10" spans="1:6" ht="58.5" customHeight="1">
      <c r="A10" s="8" t="s">
        <v>17</v>
      </c>
      <c r="B10" s="7" t="s">
        <v>73</v>
      </c>
      <c r="C10" s="7" t="s">
        <v>16</v>
      </c>
      <c r="D10" s="27">
        <v>638.21147</v>
      </c>
      <c r="E10" s="27">
        <v>0</v>
      </c>
      <c r="F10" s="5"/>
    </row>
    <row r="11" spans="1:6" ht="58.5" customHeight="1">
      <c r="A11" s="10" t="s">
        <v>45</v>
      </c>
      <c r="B11" s="6" t="s">
        <v>74</v>
      </c>
      <c r="C11" s="6"/>
      <c r="D11" s="26">
        <f>D12+D13</f>
        <v>520.6</v>
      </c>
      <c r="E11" s="26">
        <f>E12+E13</f>
        <v>0</v>
      </c>
      <c r="F11" s="5"/>
    </row>
    <row r="12" spans="1:6" ht="58.5" customHeight="1">
      <c r="A12" s="8" t="s">
        <v>26</v>
      </c>
      <c r="B12" s="7" t="s">
        <v>74</v>
      </c>
      <c r="C12" s="7" t="s">
        <v>12</v>
      </c>
      <c r="D12" s="27">
        <v>515.6</v>
      </c>
      <c r="E12" s="27">
        <v>0</v>
      </c>
      <c r="F12" s="5"/>
    </row>
    <row r="13" spans="1:6" ht="58.5" customHeight="1">
      <c r="A13" s="8" t="s">
        <v>17</v>
      </c>
      <c r="B13" s="7" t="s">
        <v>74</v>
      </c>
      <c r="C13" s="7" t="s">
        <v>16</v>
      </c>
      <c r="D13" s="27">
        <v>5</v>
      </c>
      <c r="E13" s="27">
        <v>0</v>
      </c>
      <c r="F13" s="5"/>
    </row>
    <row r="14" spans="1:6" ht="88.5" customHeight="1">
      <c r="A14" s="10" t="s">
        <v>46</v>
      </c>
      <c r="B14" s="6" t="s">
        <v>75</v>
      </c>
      <c r="C14" s="6"/>
      <c r="D14" s="26">
        <f>D15</f>
        <v>1750.589</v>
      </c>
      <c r="E14" s="26">
        <f>E15</f>
        <v>0</v>
      </c>
      <c r="F14" s="5"/>
    </row>
    <row r="15" spans="1:6" ht="58.5" customHeight="1">
      <c r="A15" s="8" t="s">
        <v>37</v>
      </c>
      <c r="B15" s="7" t="s">
        <v>75</v>
      </c>
      <c r="C15" s="7" t="s">
        <v>38</v>
      </c>
      <c r="D15" s="27">
        <v>1750.589</v>
      </c>
      <c r="E15" s="27">
        <v>0</v>
      </c>
      <c r="F15" s="5"/>
    </row>
    <row r="16" spans="1:6" ht="76.5" customHeight="1">
      <c r="A16" s="10" t="s">
        <v>51</v>
      </c>
      <c r="B16" s="6" t="s">
        <v>80</v>
      </c>
      <c r="C16" s="6"/>
      <c r="D16" s="26">
        <f>D17</f>
        <v>2724.646</v>
      </c>
      <c r="E16" s="26">
        <f>E17</f>
        <v>2682.309</v>
      </c>
      <c r="F16" s="5"/>
    </row>
    <row r="17" spans="1:6" ht="51" customHeight="1">
      <c r="A17" s="8" t="s">
        <v>32</v>
      </c>
      <c r="B17" s="7" t="s">
        <v>80</v>
      </c>
      <c r="C17" s="7" t="s">
        <v>31</v>
      </c>
      <c r="D17" s="27">
        <v>2724.646</v>
      </c>
      <c r="E17" s="27">
        <v>2682.309</v>
      </c>
      <c r="F17" s="5"/>
    </row>
    <row r="18" spans="1:6" ht="121.5" customHeight="1">
      <c r="A18" s="10" t="s">
        <v>100</v>
      </c>
      <c r="B18" s="6" t="s">
        <v>101</v>
      </c>
      <c r="C18" s="6"/>
      <c r="D18" s="26">
        <f>D19+D20+D21+D22</f>
        <v>10223.66264</v>
      </c>
      <c r="E18" s="26">
        <f>E19+E20+E21+E22</f>
        <v>10223.66264</v>
      </c>
      <c r="F18" s="5"/>
    </row>
    <row r="19" spans="1:6" ht="43.5" customHeight="1">
      <c r="A19" s="20" t="s">
        <v>15</v>
      </c>
      <c r="B19" s="7" t="s">
        <v>101</v>
      </c>
      <c r="C19" s="7" t="s">
        <v>14</v>
      </c>
      <c r="D19" s="27">
        <v>3665.165</v>
      </c>
      <c r="E19" s="27">
        <v>3665.165</v>
      </c>
      <c r="F19" s="5"/>
    </row>
    <row r="20" spans="1:6" ht="51" customHeight="1">
      <c r="A20" s="8" t="s">
        <v>17</v>
      </c>
      <c r="B20" s="7" t="s">
        <v>101</v>
      </c>
      <c r="C20" s="7" t="s">
        <v>16</v>
      </c>
      <c r="D20" s="27">
        <v>513.803</v>
      </c>
      <c r="E20" s="27">
        <v>513.803</v>
      </c>
      <c r="F20" s="5"/>
    </row>
    <row r="21" spans="1:6" ht="33" customHeight="1">
      <c r="A21" s="8" t="s">
        <v>102</v>
      </c>
      <c r="B21" s="7" t="s">
        <v>101</v>
      </c>
      <c r="C21" s="7" t="s">
        <v>31</v>
      </c>
      <c r="D21" s="28">
        <v>6015.69264</v>
      </c>
      <c r="E21" s="28">
        <v>6015.69264</v>
      </c>
      <c r="F21" s="5"/>
    </row>
    <row r="22" spans="1:6" ht="33" customHeight="1">
      <c r="A22" s="8" t="s">
        <v>19</v>
      </c>
      <c r="B22" s="7" t="s">
        <v>101</v>
      </c>
      <c r="C22" s="7" t="s">
        <v>18</v>
      </c>
      <c r="D22" s="28">
        <v>29.002</v>
      </c>
      <c r="E22" s="28">
        <v>29.002</v>
      </c>
      <c r="F22" s="5"/>
    </row>
    <row r="23" spans="1:6" ht="57.75" customHeight="1">
      <c r="A23" s="10" t="s">
        <v>103</v>
      </c>
      <c r="B23" s="6" t="s">
        <v>92</v>
      </c>
      <c r="C23" s="6"/>
      <c r="D23" s="26">
        <f>D26+D27+D24+D25+D28</f>
        <v>67714.15351</v>
      </c>
      <c r="E23" s="26">
        <f>E26+E27+E24+E25+E28</f>
        <v>16849.2</v>
      </c>
      <c r="F23" s="5"/>
    </row>
    <row r="24" spans="1:6" ht="36" customHeight="1">
      <c r="A24" s="8" t="s">
        <v>25</v>
      </c>
      <c r="B24" s="7" t="s">
        <v>92</v>
      </c>
      <c r="C24" s="7" t="s">
        <v>24</v>
      </c>
      <c r="D24" s="27">
        <f>9608.5208-569.605-353.902</f>
        <v>8685.0138</v>
      </c>
      <c r="E24" s="28">
        <v>0</v>
      </c>
      <c r="F24" s="5"/>
    </row>
    <row r="25" spans="1:6" ht="51" customHeight="1">
      <c r="A25" s="8" t="s">
        <v>17</v>
      </c>
      <c r="B25" s="7" t="s">
        <v>92</v>
      </c>
      <c r="C25" s="7" t="s">
        <v>16</v>
      </c>
      <c r="D25" s="27">
        <v>316.101</v>
      </c>
      <c r="E25" s="27">
        <v>0</v>
      </c>
      <c r="F25" s="5"/>
    </row>
    <row r="26" spans="1:6" ht="26.25" customHeight="1">
      <c r="A26" s="8" t="s">
        <v>22</v>
      </c>
      <c r="B26" s="7" t="s">
        <v>92</v>
      </c>
      <c r="C26" s="7" t="s">
        <v>20</v>
      </c>
      <c r="D26" s="27">
        <v>25754.21017</v>
      </c>
      <c r="E26" s="27">
        <v>9920.905</v>
      </c>
      <c r="F26" s="5"/>
    </row>
    <row r="27" spans="1:6" ht="26.25" customHeight="1">
      <c r="A27" s="8" t="s">
        <v>23</v>
      </c>
      <c r="B27" s="7" t="s">
        <v>92</v>
      </c>
      <c r="C27" s="7" t="s">
        <v>21</v>
      </c>
      <c r="D27" s="27">
        <f>32778.69354+178.29</f>
        <v>32956.98354</v>
      </c>
      <c r="E27" s="27">
        <v>6928.295</v>
      </c>
      <c r="F27" s="5"/>
    </row>
    <row r="28" spans="1:6" ht="26.25" customHeight="1">
      <c r="A28" s="8" t="s">
        <v>19</v>
      </c>
      <c r="B28" s="7" t="s">
        <v>92</v>
      </c>
      <c r="C28" s="7" t="s">
        <v>18</v>
      </c>
      <c r="D28" s="27">
        <v>1.845</v>
      </c>
      <c r="E28" s="27">
        <v>0</v>
      </c>
      <c r="F28" s="5"/>
    </row>
    <row r="29" spans="1:6" ht="99.75" customHeight="1">
      <c r="A29" s="10" t="s">
        <v>99</v>
      </c>
      <c r="B29" s="6" t="s">
        <v>78</v>
      </c>
      <c r="C29" s="6"/>
      <c r="D29" s="26">
        <f>D31+D32+D30</f>
        <v>2042.0854</v>
      </c>
      <c r="E29" s="26">
        <f>E31+E32+E30</f>
        <v>0</v>
      </c>
      <c r="F29" s="5"/>
    </row>
    <row r="30" spans="1:6" ht="48" customHeight="1">
      <c r="A30" s="8" t="s">
        <v>17</v>
      </c>
      <c r="B30" s="7" t="s">
        <v>78</v>
      </c>
      <c r="C30" s="7" t="s">
        <v>16</v>
      </c>
      <c r="D30" s="27">
        <v>200</v>
      </c>
      <c r="E30" s="27">
        <v>0</v>
      </c>
      <c r="F30" s="5"/>
    </row>
    <row r="31" spans="1:6" ht="24" customHeight="1">
      <c r="A31" s="8" t="s">
        <v>22</v>
      </c>
      <c r="B31" s="7" t="s">
        <v>78</v>
      </c>
      <c r="C31" s="7" t="s">
        <v>20</v>
      </c>
      <c r="D31" s="27">
        <f>1145.4854+103+55</f>
        <v>1303.4854</v>
      </c>
      <c r="E31" s="27">
        <v>0</v>
      </c>
      <c r="F31" s="5"/>
    </row>
    <row r="32" spans="1:6" ht="24" customHeight="1">
      <c r="A32" s="8" t="s">
        <v>23</v>
      </c>
      <c r="B32" s="7" t="s">
        <v>78</v>
      </c>
      <c r="C32" s="7" t="s">
        <v>21</v>
      </c>
      <c r="D32" s="27">
        <f>498.6+40</f>
        <v>538.6</v>
      </c>
      <c r="E32" s="27">
        <v>0</v>
      </c>
      <c r="F32" s="5"/>
    </row>
    <row r="33" spans="1:6" ht="69.75" customHeight="1">
      <c r="A33" s="10" t="s">
        <v>54</v>
      </c>
      <c r="B33" s="6" t="s">
        <v>83</v>
      </c>
      <c r="C33" s="6"/>
      <c r="D33" s="26">
        <f>D34</f>
        <v>32173.49779</v>
      </c>
      <c r="E33" s="26">
        <f>E34</f>
        <v>0</v>
      </c>
      <c r="F33" s="5"/>
    </row>
    <row r="34" spans="1:6" ht="27.75" customHeight="1">
      <c r="A34" s="8" t="s">
        <v>23</v>
      </c>
      <c r="B34" s="7" t="s">
        <v>83</v>
      </c>
      <c r="C34" s="7" t="s">
        <v>21</v>
      </c>
      <c r="D34" s="27">
        <v>32173.49779</v>
      </c>
      <c r="E34" s="27">
        <v>0</v>
      </c>
      <c r="F34" s="5"/>
    </row>
    <row r="35" spans="1:6" ht="99.75" customHeight="1">
      <c r="A35" s="10" t="s">
        <v>58</v>
      </c>
      <c r="B35" s="6" t="s">
        <v>87</v>
      </c>
      <c r="C35" s="6"/>
      <c r="D35" s="26">
        <f>D36</f>
        <v>266541.94886</v>
      </c>
      <c r="E35" s="26">
        <f>E36</f>
        <v>251877.09551</v>
      </c>
      <c r="F35" s="5"/>
    </row>
    <row r="36" spans="1:6" ht="27.75" customHeight="1">
      <c r="A36" s="8" t="s">
        <v>28</v>
      </c>
      <c r="B36" s="7" t="s">
        <v>87</v>
      </c>
      <c r="C36" s="7" t="s">
        <v>27</v>
      </c>
      <c r="D36" s="27">
        <v>266541.94886</v>
      </c>
      <c r="E36" s="29">
        <v>251877.09551</v>
      </c>
      <c r="F36" s="5"/>
    </row>
    <row r="37" spans="1:6" ht="66.75" customHeight="1">
      <c r="A37" s="10" t="s">
        <v>40</v>
      </c>
      <c r="B37" s="6" t="s">
        <v>68</v>
      </c>
      <c r="C37" s="6"/>
      <c r="D37" s="26">
        <f>D38</f>
        <v>200</v>
      </c>
      <c r="E37" s="26">
        <f>E38</f>
        <v>0</v>
      </c>
      <c r="F37" s="5"/>
    </row>
    <row r="38" spans="1:6" ht="54" customHeight="1">
      <c r="A38" s="8" t="s">
        <v>17</v>
      </c>
      <c r="B38" s="7" t="s">
        <v>68</v>
      </c>
      <c r="C38" s="7" t="s">
        <v>16</v>
      </c>
      <c r="D38" s="27">
        <v>200</v>
      </c>
      <c r="E38" s="27">
        <v>0</v>
      </c>
      <c r="F38" s="5"/>
    </row>
    <row r="39" spans="1:6" ht="69" customHeight="1">
      <c r="A39" s="10" t="s">
        <v>47</v>
      </c>
      <c r="B39" s="6" t="s">
        <v>76</v>
      </c>
      <c r="C39" s="6"/>
      <c r="D39" s="26">
        <f>D43+D40+D42+D44+D41</f>
        <v>97309.85286</v>
      </c>
      <c r="E39" s="26">
        <f>E43+E40+E42+E44+E41</f>
        <v>69589.42235000001</v>
      </c>
      <c r="F39" s="5"/>
    </row>
    <row r="40" spans="1:6" ht="54" customHeight="1">
      <c r="A40" s="8" t="s">
        <v>17</v>
      </c>
      <c r="B40" s="7" t="s">
        <v>76</v>
      </c>
      <c r="C40" s="7" t="s">
        <v>16</v>
      </c>
      <c r="D40" s="27">
        <v>33345.82829</v>
      </c>
      <c r="E40" s="27">
        <v>13833.35784</v>
      </c>
      <c r="F40" s="5"/>
    </row>
    <row r="41" spans="1:6" ht="26.25" customHeight="1">
      <c r="A41" s="8" t="s">
        <v>28</v>
      </c>
      <c r="B41" s="7" t="s">
        <v>76</v>
      </c>
      <c r="C41" s="7" t="s">
        <v>27</v>
      </c>
      <c r="D41" s="27">
        <v>4073.12616</v>
      </c>
      <c r="E41" s="27">
        <v>4072.72616</v>
      </c>
      <c r="F41" s="5"/>
    </row>
    <row r="42" spans="1:6" ht="25.5" customHeight="1">
      <c r="A42" s="8" t="s">
        <v>23</v>
      </c>
      <c r="B42" s="7" t="s">
        <v>76</v>
      </c>
      <c r="C42" s="7" t="s">
        <v>21</v>
      </c>
      <c r="D42" s="27">
        <v>2484.3576</v>
      </c>
      <c r="E42" s="27">
        <v>0</v>
      </c>
      <c r="F42" s="5"/>
    </row>
    <row r="43" spans="1:6" ht="54" customHeight="1">
      <c r="A43" s="8" t="s">
        <v>26</v>
      </c>
      <c r="B43" s="7" t="s">
        <v>76</v>
      </c>
      <c r="C43" s="7" t="s">
        <v>12</v>
      </c>
      <c r="D43" s="27">
        <v>54906.54081</v>
      </c>
      <c r="E43" s="27">
        <v>51683.33835</v>
      </c>
      <c r="F43" s="5"/>
    </row>
    <row r="44" spans="1:6" ht="69.75" customHeight="1">
      <c r="A44" s="8" t="s">
        <v>109</v>
      </c>
      <c r="B44" s="7" t="s">
        <v>76</v>
      </c>
      <c r="C44" s="7" t="s">
        <v>108</v>
      </c>
      <c r="D44" s="27">
        <v>2500</v>
      </c>
      <c r="E44" s="27">
        <v>0</v>
      </c>
      <c r="F44" s="5"/>
    </row>
    <row r="45" spans="1:6" ht="54" customHeight="1">
      <c r="A45" s="10" t="s">
        <v>52</v>
      </c>
      <c r="B45" s="6" t="s">
        <v>81</v>
      </c>
      <c r="C45" s="6"/>
      <c r="D45" s="26">
        <f>D46</f>
        <v>6205.7709</v>
      </c>
      <c r="E45" s="26">
        <f>E46</f>
        <v>4853.53342</v>
      </c>
      <c r="F45" s="5"/>
    </row>
    <row r="46" spans="1:6" ht="40.5" customHeight="1">
      <c r="A46" s="8" t="s">
        <v>32</v>
      </c>
      <c r="B46" s="7" t="s">
        <v>81</v>
      </c>
      <c r="C46" s="7" t="s">
        <v>31</v>
      </c>
      <c r="D46" s="27">
        <v>6205.7709</v>
      </c>
      <c r="E46" s="29">
        <v>4853.53342</v>
      </c>
      <c r="F46" s="5"/>
    </row>
    <row r="47" spans="1:6" ht="68.25" customHeight="1">
      <c r="A47" s="10" t="s">
        <v>62</v>
      </c>
      <c r="B47" s="6" t="s">
        <v>93</v>
      </c>
      <c r="C47" s="6"/>
      <c r="D47" s="26">
        <f>D48+D49</f>
        <v>35597.86934999999</v>
      </c>
      <c r="E47" s="26">
        <f>E48+E49</f>
        <v>0</v>
      </c>
      <c r="F47" s="5"/>
    </row>
    <row r="48" spans="1:6" ht="30.75" customHeight="1">
      <c r="A48" s="8" t="s">
        <v>22</v>
      </c>
      <c r="B48" s="7" t="s">
        <v>93</v>
      </c>
      <c r="C48" s="7" t="s">
        <v>20</v>
      </c>
      <c r="D48" s="27">
        <f>33071.80525+186.12691+89.93719</f>
        <v>33347.86934999999</v>
      </c>
      <c r="E48" s="27">
        <v>0</v>
      </c>
      <c r="F48" s="5"/>
    </row>
    <row r="49" spans="1:6" ht="30.75" customHeight="1">
      <c r="A49" s="8" t="s">
        <v>26</v>
      </c>
      <c r="B49" s="7" t="s">
        <v>93</v>
      </c>
      <c r="C49" s="7" t="s">
        <v>12</v>
      </c>
      <c r="D49" s="27">
        <v>2250</v>
      </c>
      <c r="E49" s="28">
        <v>0</v>
      </c>
      <c r="F49" s="5"/>
    </row>
    <row r="50" spans="1:6" ht="119.25" customHeight="1">
      <c r="A50" s="10" t="s">
        <v>104</v>
      </c>
      <c r="B50" s="6" t="s">
        <v>105</v>
      </c>
      <c r="C50" s="6"/>
      <c r="D50" s="26">
        <f>D51+D52</f>
        <v>73429.44081</v>
      </c>
      <c r="E50" s="26">
        <f>E51</f>
        <v>45797.72647</v>
      </c>
      <c r="F50" s="5"/>
    </row>
    <row r="51" spans="1:6" ht="48.75" customHeight="1">
      <c r="A51" s="8" t="s">
        <v>17</v>
      </c>
      <c r="B51" s="7" t="s">
        <v>105</v>
      </c>
      <c r="C51" s="7" t="s">
        <v>16</v>
      </c>
      <c r="D51" s="27">
        <v>71597.38574</v>
      </c>
      <c r="E51" s="28">
        <v>45797.72647</v>
      </c>
      <c r="F51" s="5"/>
    </row>
    <row r="52" spans="1:6" ht="27.75" customHeight="1">
      <c r="A52" s="8" t="s">
        <v>23</v>
      </c>
      <c r="B52" s="7" t="s">
        <v>105</v>
      </c>
      <c r="C52" s="7" t="s">
        <v>21</v>
      </c>
      <c r="D52" s="27">
        <v>1832.05507</v>
      </c>
      <c r="E52" s="28">
        <v>0</v>
      </c>
      <c r="F52" s="5"/>
    </row>
    <row r="53" spans="1:6" ht="30.75" customHeight="1">
      <c r="A53" s="10" t="s">
        <v>50</v>
      </c>
      <c r="B53" s="6" t="s">
        <v>79</v>
      </c>
      <c r="C53" s="6"/>
      <c r="D53" s="26">
        <f>D55+D56+D54</f>
        <v>2982.488</v>
      </c>
      <c r="E53" s="26">
        <f>E55+E56+E54</f>
        <v>1452.4879999999998</v>
      </c>
      <c r="F53" s="5"/>
    </row>
    <row r="54" spans="1:6" ht="52.5" customHeight="1">
      <c r="A54" s="8" t="s">
        <v>17</v>
      </c>
      <c r="B54" s="7" t="s">
        <v>79</v>
      </c>
      <c r="C54" s="7" t="s">
        <v>16</v>
      </c>
      <c r="D54" s="30">
        <v>431.95969</v>
      </c>
      <c r="E54" s="30" t="s">
        <v>98</v>
      </c>
      <c r="F54" s="5"/>
    </row>
    <row r="55" spans="1:6" ht="30.75" customHeight="1">
      <c r="A55" s="8" t="s">
        <v>22</v>
      </c>
      <c r="B55" s="7" t="s">
        <v>79</v>
      </c>
      <c r="C55" s="7" t="s">
        <v>20</v>
      </c>
      <c r="D55" s="27">
        <v>313.6</v>
      </c>
      <c r="E55" s="27">
        <v>233.6</v>
      </c>
      <c r="F55" s="5"/>
    </row>
    <row r="56" spans="1:6" ht="28.5" customHeight="1">
      <c r="A56" s="8" t="s">
        <v>23</v>
      </c>
      <c r="B56" s="7" t="s">
        <v>79</v>
      </c>
      <c r="C56" s="7" t="s">
        <v>21</v>
      </c>
      <c r="D56" s="27">
        <v>2236.92831</v>
      </c>
      <c r="E56" s="27">
        <v>1218.888</v>
      </c>
      <c r="F56" s="5"/>
    </row>
    <row r="57" spans="1:6" ht="78" customHeight="1">
      <c r="A57" s="10" t="s">
        <v>56</v>
      </c>
      <c r="B57" s="6" t="s">
        <v>85</v>
      </c>
      <c r="C57" s="6"/>
      <c r="D57" s="26">
        <f>D58</f>
        <v>39391.35699</v>
      </c>
      <c r="E57" s="26">
        <f>E58</f>
        <v>0</v>
      </c>
      <c r="F57" s="5"/>
    </row>
    <row r="58" spans="1:6" ht="48.75" customHeight="1">
      <c r="A58" s="8" t="s">
        <v>17</v>
      </c>
      <c r="B58" s="7" t="s">
        <v>85</v>
      </c>
      <c r="C58" s="7" t="s">
        <v>16</v>
      </c>
      <c r="D58" s="27">
        <v>39391.35699</v>
      </c>
      <c r="E58" s="27">
        <f>E76</f>
        <v>0</v>
      </c>
      <c r="F58" s="5"/>
    </row>
    <row r="59" spans="1:6" ht="68.25" customHeight="1">
      <c r="A59" s="10" t="s">
        <v>60</v>
      </c>
      <c r="B59" s="6" t="s">
        <v>90</v>
      </c>
      <c r="C59" s="6"/>
      <c r="D59" s="26">
        <f>D60+D62+D64</f>
        <v>67002.54346</v>
      </c>
      <c r="E59" s="26">
        <f>E60+E62+E64</f>
        <v>3165.96</v>
      </c>
      <c r="F59" s="5"/>
    </row>
    <row r="60" spans="1:6" ht="54.75" customHeight="1">
      <c r="A60" s="8" t="s">
        <v>63</v>
      </c>
      <c r="B60" s="7" t="s">
        <v>94</v>
      </c>
      <c r="C60" s="7"/>
      <c r="D60" s="27">
        <f>D61</f>
        <v>2126.28628</v>
      </c>
      <c r="E60" s="27">
        <f>E61</f>
        <v>0</v>
      </c>
      <c r="F60" s="5"/>
    </row>
    <row r="61" spans="1:6" ht="28.5" customHeight="1">
      <c r="A61" s="8" t="s">
        <v>2</v>
      </c>
      <c r="B61" s="7" t="s">
        <v>94</v>
      </c>
      <c r="C61" s="7" t="s">
        <v>13</v>
      </c>
      <c r="D61" s="27">
        <v>2126.28628</v>
      </c>
      <c r="E61" s="28">
        <v>0</v>
      </c>
      <c r="F61" s="5"/>
    </row>
    <row r="62" spans="1:6" ht="51" customHeight="1">
      <c r="A62" s="8" t="s">
        <v>64</v>
      </c>
      <c r="B62" s="7" t="s">
        <v>95</v>
      </c>
      <c r="C62" s="7"/>
      <c r="D62" s="27">
        <f>D63</f>
        <v>46108.20825</v>
      </c>
      <c r="E62" s="27">
        <f>E63</f>
        <v>1252</v>
      </c>
      <c r="F62" s="5"/>
    </row>
    <row r="63" spans="1:6" ht="28.5" customHeight="1">
      <c r="A63" s="8" t="s">
        <v>6</v>
      </c>
      <c r="B63" s="7" t="s">
        <v>95</v>
      </c>
      <c r="C63" s="7" t="s">
        <v>33</v>
      </c>
      <c r="D63" s="27">
        <v>46108.20825</v>
      </c>
      <c r="E63" s="27">
        <v>1252</v>
      </c>
      <c r="F63" s="5"/>
    </row>
    <row r="64" spans="1:6" ht="53.25" customHeight="1">
      <c r="A64" s="8" t="s">
        <v>61</v>
      </c>
      <c r="B64" s="7" t="s">
        <v>91</v>
      </c>
      <c r="C64" s="7"/>
      <c r="D64" s="27">
        <f>D66+D67+D68+D65</f>
        <v>18768.04893</v>
      </c>
      <c r="E64" s="27">
        <f>E66+E67+E68+E65</f>
        <v>1913.96</v>
      </c>
      <c r="F64" s="5"/>
    </row>
    <row r="65" spans="1:6" ht="35.25" customHeight="1">
      <c r="A65" s="8" t="s">
        <v>25</v>
      </c>
      <c r="B65" s="7" t="s">
        <v>91</v>
      </c>
      <c r="C65" s="7" t="s">
        <v>24</v>
      </c>
      <c r="D65" s="27">
        <v>4486.49852</v>
      </c>
      <c r="E65" s="27">
        <v>0</v>
      </c>
      <c r="F65" s="5"/>
    </row>
    <row r="66" spans="1:6" ht="42.75" customHeight="1">
      <c r="A66" s="8" t="s">
        <v>15</v>
      </c>
      <c r="B66" s="7" t="s">
        <v>91</v>
      </c>
      <c r="C66" s="7" t="s">
        <v>14</v>
      </c>
      <c r="D66" s="27">
        <f>10068.06924-186.12691-89.93719</f>
        <v>9792.00514</v>
      </c>
      <c r="E66" s="28">
        <v>0</v>
      </c>
      <c r="F66" s="5"/>
    </row>
    <row r="67" spans="1:6" ht="48.75" customHeight="1">
      <c r="A67" s="8" t="s">
        <v>17</v>
      </c>
      <c r="B67" s="7" t="s">
        <v>91</v>
      </c>
      <c r="C67" s="7" t="s">
        <v>16</v>
      </c>
      <c r="D67" s="27">
        <v>4488.54527</v>
      </c>
      <c r="E67" s="28">
        <v>1913.96</v>
      </c>
      <c r="F67" s="5"/>
    </row>
    <row r="68" spans="1:6" ht="24" customHeight="1">
      <c r="A68" s="8" t="s">
        <v>19</v>
      </c>
      <c r="B68" s="7" t="s">
        <v>91</v>
      </c>
      <c r="C68" s="7" t="s">
        <v>18</v>
      </c>
      <c r="D68" s="27">
        <v>1</v>
      </c>
      <c r="E68" s="28">
        <v>0</v>
      </c>
      <c r="F68" s="5"/>
    </row>
    <row r="69" spans="1:6" ht="63" customHeight="1">
      <c r="A69" s="10" t="s">
        <v>55</v>
      </c>
      <c r="B69" s="6" t="s">
        <v>84</v>
      </c>
      <c r="C69" s="6"/>
      <c r="D69" s="26">
        <f>D70+D71+D72</f>
        <v>13113.29645</v>
      </c>
      <c r="E69" s="26">
        <f>E70+E71+E72</f>
        <v>2688.68745</v>
      </c>
      <c r="F69" s="5"/>
    </row>
    <row r="70" spans="1:6" ht="37.5" customHeight="1">
      <c r="A70" s="8" t="s">
        <v>15</v>
      </c>
      <c r="B70" s="7" t="s">
        <v>84</v>
      </c>
      <c r="C70" s="7" t="s">
        <v>24</v>
      </c>
      <c r="D70" s="27">
        <f>9284.50043+89.217+43.783</f>
        <v>9417.50043</v>
      </c>
      <c r="E70" s="28">
        <v>864.298</v>
      </c>
      <c r="F70" s="5"/>
    </row>
    <row r="71" spans="1:6" ht="52.5" customHeight="1">
      <c r="A71" s="8" t="s">
        <v>17</v>
      </c>
      <c r="B71" s="7" t="s">
        <v>84</v>
      </c>
      <c r="C71" s="7" t="s">
        <v>16</v>
      </c>
      <c r="D71" s="27">
        <v>3681.20594</v>
      </c>
      <c r="E71" s="28">
        <v>1824.38945</v>
      </c>
      <c r="F71" s="5"/>
    </row>
    <row r="72" spans="1:6" ht="25.5" customHeight="1">
      <c r="A72" s="8" t="s">
        <v>19</v>
      </c>
      <c r="B72" s="7" t="s">
        <v>84</v>
      </c>
      <c r="C72" s="7" t="s">
        <v>18</v>
      </c>
      <c r="D72" s="27">
        <v>14.59008</v>
      </c>
      <c r="E72" s="28">
        <v>0</v>
      </c>
      <c r="F72" s="5"/>
    </row>
    <row r="73" spans="1:6" ht="94.5">
      <c r="A73" s="10" t="s">
        <v>41</v>
      </c>
      <c r="B73" s="6" t="s">
        <v>69</v>
      </c>
      <c r="C73" s="15"/>
      <c r="D73" s="26">
        <f>D74+D75</f>
        <v>1969.37864</v>
      </c>
      <c r="E73" s="26">
        <f>E74+E75</f>
        <v>0</v>
      </c>
      <c r="F73" s="5"/>
    </row>
    <row r="74" spans="1:6" ht="45">
      <c r="A74" s="8" t="s">
        <v>17</v>
      </c>
      <c r="B74" s="7" t="s">
        <v>69</v>
      </c>
      <c r="C74" s="7" t="s">
        <v>16</v>
      </c>
      <c r="D74" s="27">
        <v>1128.452</v>
      </c>
      <c r="E74" s="29">
        <v>0</v>
      </c>
      <c r="F74" s="5"/>
    </row>
    <row r="75" spans="1:6" ht="23.25" customHeight="1">
      <c r="A75" s="8" t="s">
        <v>23</v>
      </c>
      <c r="B75" s="7" t="s">
        <v>69</v>
      </c>
      <c r="C75" s="7" t="s">
        <v>21</v>
      </c>
      <c r="D75" s="27">
        <v>840.92664</v>
      </c>
      <c r="E75" s="27">
        <v>0</v>
      </c>
      <c r="F75" s="5"/>
    </row>
    <row r="76" spans="1:6" ht="54.75" customHeight="1">
      <c r="A76" s="10" t="s">
        <v>57</v>
      </c>
      <c r="B76" s="6" t="s">
        <v>86</v>
      </c>
      <c r="C76" s="6"/>
      <c r="D76" s="26">
        <f>D77</f>
        <v>46347.83588</v>
      </c>
      <c r="E76" s="26">
        <f>E77</f>
        <v>0</v>
      </c>
      <c r="F76" s="5"/>
    </row>
    <row r="77" spans="1:6" ht="51" customHeight="1">
      <c r="A77" s="8" t="s">
        <v>17</v>
      </c>
      <c r="B77" s="7" t="s">
        <v>86</v>
      </c>
      <c r="C77" s="7" t="s">
        <v>16</v>
      </c>
      <c r="D77" s="27">
        <v>46347.83588</v>
      </c>
      <c r="E77" s="27">
        <v>0</v>
      </c>
      <c r="F77" s="5"/>
    </row>
    <row r="78" spans="1:6" ht="69.75" customHeight="1">
      <c r="A78" s="10" t="s">
        <v>107</v>
      </c>
      <c r="B78" s="6" t="s">
        <v>106</v>
      </c>
      <c r="C78" s="6"/>
      <c r="D78" s="26">
        <f>D79+D80+D81</f>
        <v>919.2404600000001</v>
      </c>
      <c r="E78" s="26">
        <f>E79+E80+E81</f>
        <v>0</v>
      </c>
      <c r="F78" s="5"/>
    </row>
    <row r="79" spans="1:6" ht="51" customHeight="1">
      <c r="A79" s="8" t="s">
        <v>17</v>
      </c>
      <c r="B79" s="7" t="s">
        <v>106</v>
      </c>
      <c r="C79" s="7" t="s">
        <v>16</v>
      </c>
      <c r="D79" s="27">
        <v>12.5</v>
      </c>
      <c r="E79" s="27">
        <v>0</v>
      </c>
      <c r="F79" s="5"/>
    </row>
    <row r="80" spans="1:6" ht="29.25" customHeight="1">
      <c r="A80" s="8" t="s">
        <v>22</v>
      </c>
      <c r="B80" s="7" t="s">
        <v>106</v>
      </c>
      <c r="C80" s="7" t="s">
        <v>20</v>
      </c>
      <c r="D80" s="27">
        <v>75.00282</v>
      </c>
      <c r="E80" s="27">
        <v>0</v>
      </c>
      <c r="F80" s="5"/>
    </row>
    <row r="81" spans="1:6" ht="29.25" customHeight="1">
      <c r="A81" s="8" t="s">
        <v>23</v>
      </c>
      <c r="B81" s="7" t="s">
        <v>106</v>
      </c>
      <c r="C81" s="7" t="s">
        <v>21</v>
      </c>
      <c r="D81" s="27">
        <v>831.73764</v>
      </c>
      <c r="E81" s="27">
        <v>0</v>
      </c>
      <c r="F81" s="5"/>
    </row>
    <row r="82" spans="1:6" ht="78.75">
      <c r="A82" s="10" t="s">
        <v>39</v>
      </c>
      <c r="B82" s="6" t="s">
        <v>67</v>
      </c>
      <c r="C82" s="16"/>
      <c r="D82" s="26">
        <f>D83+D84+D87+D88+D90+D85+D86+D89</f>
        <v>161811.29538999998</v>
      </c>
      <c r="E82" s="26">
        <f>E83+E84+E87+E88+E90+E85+E86</f>
        <v>28534.406000000003</v>
      </c>
      <c r="F82" s="5"/>
    </row>
    <row r="83" spans="1:6" ht="30">
      <c r="A83" s="8" t="s">
        <v>15</v>
      </c>
      <c r="B83" s="7" t="s">
        <v>67</v>
      </c>
      <c r="C83" s="7" t="s">
        <v>14</v>
      </c>
      <c r="D83" s="27">
        <f>43759.20251-89.217-43.783</f>
        <v>43626.20251</v>
      </c>
      <c r="E83" s="27">
        <v>5232.90964</v>
      </c>
      <c r="F83" s="5"/>
    </row>
    <row r="84" spans="1:6" ht="45">
      <c r="A84" s="8" t="s">
        <v>17</v>
      </c>
      <c r="B84" s="7" t="s">
        <v>67</v>
      </c>
      <c r="C84" s="7" t="s">
        <v>16</v>
      </c>
      <c r="D84" s="27">
        <f>14297.57049-500-178.29</f>
        <v>13619.28049</v>
      </c>
      <c r="E84" s="27">
        <v>2407.86836</v>
      </c>
      <c r="F84" s="5"/>
    </row>
    <row r="85" spans="1:6" ht="30">
      <c r="A85" s="8" t="s">
        <v>30</v>
      </c>
      <c r="B85" s="7" t="s">
        <v>67</v>
      </c>
      <c r="C85" s="7" t="s">
        <v>29</v>
      </c>
      <c r="D85" s="27">
        <v>9681.156</v>
      </c>
      <c r="E85" s="27">
        <v>9625.448</v>
      </c>
      <c r="F85" s="5"/>
    </row>
    <row r="86" spans="1:6" ht="15">
      <c r="A86" s="8" t="s">
        <v>28</v>
      </c>
      <c r="B86" s="7" t="s">
        <v>67</v>
      </c>
      <c r="C86" s="7" t="s">
        <v>27</v>
      </c>
      <c r="D86" s="27">
        <v>11328.18</v>
      </c>
      <c r="E86" s="27">
        <v>11268.18</v>
      </c>
      <c r="F86" s="5"/>
    </row>
    <row r="87" spans="1:6" ht="15">
      <c r="A87" s="8" t="s">
        <v>22</v>
      </c>
      <c r="B87" s="7" t="s">
        <v>67</v>
      </c>
      <c r="C87" s="7" t="s">
        <v>20</v>
      </c>
      <c r="D87" s="27">
        <v>13101.88402</v>
      </c>
      <c r="E87" s="27">
        <v>0</v>
      </c>
      <c r="F87" s="5"/>
    </row>
    <row r="88" spans="1:6" ht="21" customHeight="1">
      <c r="A88" s="8" t="s">
        <v>23</v>
      </c>
      <c r="B88" s="7" t="s">
        <v>67</v>
      </c>
      <c r="C88" s="7" t="s">
        <v>21</v>
      </c>
      <c r="D88" s="27">
        <v>70325.02937</v>
      </c>
      <c r="E88" s="27">
        <v>0</v>
      </c>
      <c r="F88" s="5"/>
    </row>
    <row r="89" spans="1:6" ht="21" customHeight="1">
      <c r="A89" s="8" t="s">
        <v>111</v>
      </c>
      <c r="B89" s="7" t="s">
        <v>67</v>
      </c>
      <c r="C89" s="7" t="s">
        <v>110</v>
      </c>
      <c r="D89" s="27">
        <v>0.3</v>
      </c>
      <c r="E89" s="27">
        <v>0</v>
      </c>
      <c r="F89" s="5"/>
    </row>
    <row r="90" spans="1:6" ht="21" customHeight="1">
      <c r="A90" s="8" t="s">
        <v>19</v>
      </c>
      <c r="B90" s="7" t="s">
        <v>67</v>
      </c>
      <c r="C90" s="7" t="s">
        <v>18</v>
      </c>
      <c r="D90" s="27">
        <v>129.263</v>
      </c>
      <c r="E90" s="27">
        <v>0</v>
      </c>
      <c r="F90" s="5"/>
    </row>
    <row r="91" spans="1:6" ht="47.25">
      <c r="A91" s="18" t="s">
        <v>49</v>
      </c>
      <c r="B91" s="6" t="s">
        <v>77</v>
      </c>
      <c r="C91" s="6"/>
      <c r="D91" s="26">
        <f>D92</f>
        <v>250</v>
      </c>
      <c r="E91" s="26">
        <f>E92</f>
        <v>0</v>
      </c>
      <c r="F91" s="5"/>
    </row>
    <row r="92" spans="1:6" ht="45">
      <c r="A92" s="8" t="s">
        <v>17</v>
      </c>
      <c r="B92" s="7" t="s">
        <v>77</v>
      </c>
      <c r="C92" s="7" t="s">
        <v>16</v>
      </c>
      <c r="D92" s="27">
        <v>250</v>
      </c>
      <c r="E92" s="28">
        <v>0</v>
      </c>
      <c r="F92" s="5"/>
    </row>
    <row r="93" spans="1:6" ht="47.25">
      <c r="A93" s="10" t="s">
        <v>48</v>
      </c>
      <c r="B93" s="6" t="s">
        <v>88</v>
      </c>
      <c r="C93" s="6"/>
      <c r="D93" s="26">
        <f>D94</f>
        <v>4487.458</v>
      </c>
      <c r="E93" s="26">
        <f>E94</f>
        <v>0</v>
      </c>
      <c r="F93" s="5"/>
    </row>
    <row r="94" spans="1:6" ht="45">
      <c r="A94" s="8" t="s">
        <v>17</v>
      </c>
      <c r="B94" s="7" t="s">
        <v>88</v>
      </c>
      <c r="C94" s="7" t="s">
        <v>16</v>
      </c>
      <c r="D94" s="27">
        <v>4487.458</v>
      </c>
      <c r="E94" s="29">
        <v>0</v>
      </c>
      <c r="F94" s="5"/>
    </row>
    <row r="95" spans="1:6" ht="47.25">
      <c r="A95" s="19" t="s">
        <v>59</v>
      </c>
      <c r="B95" s="6" t="s">
        <v>89</v>
      </c>
      <c r="C95" s="6"/>
      <c r="D95" s="26">
        <f>D96</f>
        <v>1085.3</v>
      </c>
      <c r="E95" s="26">
        <f>E96</f>
        <v>0</v>
      </c>
      <c r="F95" s="5"/>
    </row>
    <row r="96" spans="1:6" ht="45">
      <c r="A96" s="8" t="s">
        <v>17</v>
      </c>
      <c r="B96" s="7" t="s">
        <v>89</v>
      </c>
      <c r="C96" s="7" t="s">
        <v>16</v>
      </c>
      <c r="D96" s="27">
        <v>1085.3</v>
      </c>
      <c r="E96" s="29">
        <v>0</v>
      </c>
      <c r="F96" s="5"/>
    </row>
    <row r="97" spans="1:6" ht="110.25">
      <c r="A97" s="10" t="s">
        <v>43</v>
      </c>
      <c r="B97" s="6" t="s">
        <v>71</v>
      </c>
      <c r="C97" s="6"/>
      <c r="D97" s="26">
        <f>D98</f>
        <v>54.934</v>
      </c>
      <c r="E97" s="26">
        <f>E98</f>
        <v>0</v>
      </c>
      <c r="F97" s="5"/>
    </row>
    <row r="98" spans="1:6" ht="45">
      <c r="A98" s="8" t="s">
        <v>17</v>
      </c>
      <c r="B98" s="7" t="s">
        <v>71</v>
      </c>
      <c r="C98" s="7" t="s">
        <v>16</v>
      </c>
      <c r="D98" s="27">
        <f>55-0.066</f>
        <v>54.934</v>
      </c>
      <c r="E98" s="28">
        <v>0</v>
      </c>
      <c r="F98" s="5"/>
    </row>
    <row r="99" spans="1:6" ht="47.25">
      <c r="A99" s="10" t="s">
        <v>53</v>
      </c>
      <c r="B99" s="6" t="s">
        <v>82</v>
      </c>
      <c r="C99" s="6"/>
      <c r="D99" s="26">
        <f>D100+D101</f>
        <v>432.96770000000004</v>
      </c>
      <c r="E99" s="26">
        <f>E100+E101</f>
        <v>0</v>
      </c>
      <c r="F99" s="5"/>
    </row>
    <row r="100" spans="1:6" ht="45">
      <c r="A100" s="8" t="s">
        <v>36</v>
      </c>
      <c r="B100" s="7" t="s">
        <v>82</v>
      </c>
      <c r="C100" s="7" t="s">
        <v>14</v>
      </c>
      <c r="D100" s="27">
        <v>65.1677</v>
      </c>
      <c r="E100" s="27">
        <v>0</v>
      </c>
      <c r="F100" s="5"/>
    </row>
    <row r="101" spans="1:6" ht="45">
      <c r="A101" s="8" t="s">
        <v>17</v>
      </c>
      <c r="B101" s="7" t="s">
        <v>82</v>
      </c>
      <c r="C101" s="7" t="s">
        <v>16</v>
      </c>
      <c r="D101" s="27">
        <v>367.8</v>
      </c>
      <c r="E101" s="28">
        <v>0</v>
      </c>
      <c r="F101" s="5"/>
    </row>
    <row r="102" spans="1:6" ht="78.75">
      <c r="A102" s="10" t="s">
        <v>65</v>
      </c>
      <c r="B102" s="6" t="s">
        <v>72</v>
      </c>
      <c r="C102" s="6"/>
      <c r="D102" s="26">
        <f>D103</f>
        <v>7572.693</v>
      </c>
      <c r="E102" s="26">
        <f>E103</f>
        <v>7572.693</v>
      </c>
      <c r="F102" s="5"/>
    </row>
    <row r="103" spans="1:6" ht="51.75" customHeight="1">
      <c r="A103" s="8" t="s">
        <v>26</v>
      </c>
      <c r="B103" s="7" t="s">
        <v>72</v>
      </c>
      <c r="C103" s="7" t="s">
        <v>12</v>
      </c>
      <c r="D103" s="27">
        <v>7572.693</v>
      </c>
      <c r="E103" s="27">
        <v>7572.693</v>
      </c>
      <c r="F103" s="5"/>
    </row>
    <row r="104" spans="1:6" ht="31.5">
      <c r="A104" s="10" t="s">
        <v>35</v>
      </c>
      <c r="B104" s="6" t="s">
        <v>66</v>
      </c>
      <c r="C104" s="6"/>
      <c r="D104" s="26">
        <f>D105+D106+D107+D111+D109+D110+D108</f>
        <v>7376.08109</v>
      </c>
      <c r="E104" s="26">
        <f>E105+E106+E107+E111+E109+E110+E108</f>
        <v>0</v>
      </c>
      <c r="F104" s="5"/>
    </row>
    <row r="105" spans="1:6" ht="35.25" customHeight="1">
      <c r="A105" s="8" t="s">
        <v>15</v>
      </c>
      <c r="B105" s="7" t="s">
        <v>66</v>
      </c>
      <c r="C105" s="7" t="s">
        <v>14</v>
      </c>
      <c r="D105" s="27">
        <v>1366.3527</v>
      </c>
      <c r="E105" s="28">
        <v>0</v>
      </c>
      <c r="F105" s="5" t="s">
        <v>8</v>
      </c>
    </row>
    <row r="106" spans="1:6" ht="45">
      <c r="A106" s="8" t="s">
        <v>17</v>
      </c>
      <c r="B106" s="7" t="s">
        <v>66</v>
      </c>
      <c r="C106" s="7" t="s">
        <v>16</v>
      </c>
      <c r="D106" s="27">
        <v>1293.04289</v>
      </c>
      <c r="E106" s="28">
        <v>0</v>
      </c>
      <c r="F106" s="9" t="s">
        <v>9</v>
      </c>
    </row>
    <row r="107" spans="1:6" ht="30">
      <c r="A107" s="8" t="s">
        <v>30</v>
      </c>
      <c r="B107" s="7" t="s">
        <v>66</v>
      </c>
      <c r="C107" s="7" t="s">
        <v>29</v>
      </c>
      <c r="D107" s="27">
        <v>3700</v>
      </c>
      <c r="E107" s="28">
        <v>0</v>
      </c>
      <c r="F107" s="14"/>
    </row>
    <row r="108" spans="1:6" ht="15">
      <c r="A108" s="8" t="s">
        <v>102</v>
      </c>
      <c r="B108" s="7" t="s">
        <v>66</v>
      </c>
      <c r="C108" s="7" t="s">
        <v>112</v>
      </c>
      <c r="D108" s="27">
        <v>140</v>
      </c>
      <c r="E108" s="28">
        <v>0</v>
      </c>
      <c r="F108" s="14"/>
    </row>
    <row r="109" spans="1:6" ht="21.75" customHeight="1">
      <c r="A109" s="8" t="s">
        <v>22</v>
      </c>
      <c r="B109" s="7" t="s">
        <v>66</v>
      </c>
      <c r="C109" s="7" t="s">
        <v>20</v>
      </c>
      <c r="D109" s="27">
        <v>6.67142</v>
      </c>
      <c r="E109" s="28">
        <v>0</v>
      </c>
      <c r="F109" s="14"/>
    </row>
    <row r="110" spans="1:6" ht="21.75" customHeight="1">
      <c r="A110" s="8" t="s">
        <v>19</v>
      </c>
      <c r="B110" s="7" t="s">
        <v>66</v>
      </c>
      <c r="C110" s="7" t="s">
        <v>18</v>
      </c>
      <c r="D110" s="27">
        <v>536.66856</v>
      </c>
      <c r="E110" s="28">
        <v>0</v>
      </c>
      <c r="F110" s="14"/>
    </row>
    <row r="111" spans="1:5" ht="22.5" customHeight="1">
      <c r="A111" s="8" t="s">
        <v>11</v>
      </c>
      <c r="B111" s="7" t="s">
        <v>66</v>
      </c>
      <c r="C111" s="7" t="s">
        <v>10</v>
      </c>
      <c r="D111" s="27">
        <v>333.34552</v>
      </c>
      <c r="E111" s="28">
        <v>0</v>
      </c>
    </row>
    <row r="112" spans="1:5" ht="21.75" customHeight="1">
      <c r="A112" s="11" t="s">
        <v>34</v>
      </c>
      <c r="B112" s="13"/>
      <c r="C112" s="13"/>
      <c r="D112" s="31">
        <f>SUM(D7+D9+D11+D14+D16+D23+D29+D33+D35+D37+D39+D45+D47+D53+D57+D59+D69+D73+D76+D82+D91+D93+D95+D97+D99+D102+D104+D18+D50+D78)</f>
        <v>952538.7371800002</v>
      </c>
      <c r="E112" s="31">
        <f>SUM(E7+E9+E11+E14+E16+E23+E29+E33+E35+E37+E39+E45+E47+E53+E57+E59+E69+E73+E76+E82+E91+E93+E95+E97+E99+E102+E104+E18+E50+E78)</f>
        <v>445287.1838400001</v>
      </c>
    </row>
  </sheetData>
  <sheetProtection/>
  <mergeCells count="6">
    <mergeCell ref="D5:E5"/>
    <mergeCell ref="A5:A6"/>
    <mergeCell ref="B5:B6"/>
    <mergeCell ref="C5:C6"/>
    <mergeCell ref="A3:E3"/>
    <mergeCell ref="D2:E2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2016-12-13T07:21:35Z</cp:lastPrinted>
  <dcterms:created xsi:type="dcterms:W3CDTF">2007-10-25T07:07:19Z</dcterms:created>
  <dcterms:modified xsi:type="dcterms:W3CDTF">2016-12-14T11:06:15Z</dcterms:modified>
  <cp:category/>
  <cp:version/>
  <cp:contentType/>
  <cp:contentStatus/>
</cp:coreProperties>
</file>